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nergyuk.sharepoint.com/sites/therecruitmentnetwork/Shared Documents/General/006. Content/001. Content/"/>
    </mc:Choice>
  </mc:AlternateContent>
  <xr:revisionPtr revIDLastSave="6" documentId="8_{2315ED43-E428-486E-9FD0-D3157AF22030}" xr6:coauthVersionLast="47" xr6:coauthVersionMax="47" xr10:uidLastSave="{E31BDC37-DD62-4F46-A3A4-219270617A20}"/>
  <bookViews>
    <workbookView xWindow="-108" yWindow="-108" windowWidth="20376" windowHeight="12216" xr2:uid="{FD949E21-BD53-45EE-A015-F14293D401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H15" i="1"/>
  <c r="L15" i="1"/>
  <c r="D32" i="1"/>
  <c r="E30" i="1" s="1"/>
  <c r="D21" i="1"/>
  <c r="E12" i="1" s="1"/>
  <c r="E13" i="1" l="1"/>
  <c r="E14" i="1"/>
  <c r="E15" i="1"/>
  <c r="E16" i="1"/>
  <c r="E17" i="1"/>
  <c r="E18" i="1"/>
  <c r="E19" i="1"/>
  <c r="E10" i="1"/>
  <c r="E11" i="1"/>
  <c r="E27" i="1"/>
  <c r="E28" i="1"/>
  <c r="E29" i="1"/>
  <c r="E21" i="1" l="1"/>
  <c r="E32" i="1"/>
</calcChain>
</file>

<file path=xl/sharedStrings.xml><?xml version="1.0" encoding="utf-8"?>
<sst xmlns="http://schemas.openxmlformats.org/spreadsheetml/2006/main" count="45" uniqueCount="41">
  <si>
    <t>TOP 10 Client List</t>
  </si>
  <si>
    <t>Client Spread</t>
  </si>
  <si>
    <t>New Clients (Signed Terms)</t>
  </si>
  <si>
    <t>3 Month Rolling</t>
  </si>
  <si>
    <t>This month</t>
  </si>
  <si>
    <t>GP</t>
  </si>
  <si>
    <t>%</t>
  </si>
  <si>
    <t>Avg Value</t>
  </si>
  <si>
    <t>Volume</t>
  </si>
  <si>
    <t>Accumulative</t>
  </si>
  <si>
    <t>Client 1</t>
  </si>
  <si>
    <t>As</t>
  </si>
  <si>
    <t>Client 2</t>
  </si>
  <si>
    <t>BS</t>
  </si>
  <si>
    <t>Client 3</t>
  </si>
  <si>
    <t>CS</t>
  </si>
  <si>
    <t>Client 4</t>
  </si>
  <si>
    <t>Ds</t>
  </si>
  <si>
    <t>Client 5</t>
  </si>
  <si>
    <t>Client 6</t>
  </si>
  <si>
    <t>Total</t>
  </si>
  <si>
    <t>Client 7</t>
  </si>
  <si>
    <t>Client 8</t>
  </si>
  <si>
    <t>Client 9</t>
  </si>
  <si>
    <t>Sales Funnel Value</t>
  </si>
  <si>
    <t>Contingency</t>
  </si>
  <si>
    <t>Client 10</t>
  </si>
  <si>
    <t>Above the Funnel</t>
  </si>
  <si>
    <t>PSLs</t>
  </si>
  <si>
    <t>In the Funnel</t>
  </si>
  <si>
    <t>Ready to Close</t>
  </si>
  <si>
    <t>Geographical Spread</t>
  </si>
  <si>
    <t>UK</t>
  </si>
  <si>
    <t>USA</t>
  </si>
  <si>
    <t>Evergreen</t>
  </si>
  <si>
    <t>Germany</t>
  </si>
  <si>
    <t>Australia</t>
  </si>
  <si>
    <t>Exclusive</t>
  </si>
  <si>
    <t>Retained</t>
  </si>
  <si>
    <t>Contract</t>
  </si>
  <si>
    <t>Last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</si>
</sst>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[$€-2]\ #,##0;[Red]\-[$€-2]\ #,##0"/>
  </numFmts>
  <fonts count="12" x14ac:knownFonts="1">
    <font>
      <sz val="11"/>
      <color theme="1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2"/>
      <color theme="5"/>
      <name val="Aptos Narrow"/>
      <family val="2"/>
      <scheme val="minor"/>
    </font>
    <font>
      <sz val="12"/>
      <color theme="1" tint="0.34998626667073579"/>
      <name val="Aptos Narrow"/>
      <family val="2"/>
      <scheme val="minor"/>
    </font>
    <font>
      <sz val="12"/>
      <color theme="4"/>
      <name val="Aptos Narrow"/>
      <family val="2"/>
      <scheme val="minor"/>
    </font>
    <font>
      <sz val="12"/>
      <color theme="2" tint="-0.499984740745262"/>
      <name val="Aptos Narrow"/>
      <family val="2"/>
      <scheme val="minor"/>
    </font>
    <font>
      <sz val="12"/>
      <color theme="9"/>
      <name val="Aptos Narrow"/>
      <family val="2"/>
      <scheme val="minor"/>
    </font>
    <font>
      <sz val="12"/>
      <color rgb="FF0070C0"/>
      <name val="Aptos Narrow"/>
      <family val="2"/>
      <scheme val="minor"/>
    </font>
    <font>
      <sz val="12"/>
      <color rgb="FFD0A800"/>
      <name val="Aptos Narrow"/>
      <family val="2"/>
      <scheme val="minor"/>
    </font>
    <font>
      <sz val="12"/>
      <color rgb="FF00B0F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0" fillId="0" borderId="12" xfId="0" applyBorder="1"/>
    <xf numFmtId="0" fontId="0" fillId="0" borderId="13" xfId="0" applyBorder="1"/>
    <xf numFmtId="164" fontId="0" fillId="0" borderId="13" xfId="0" applyNumberFormat="1" applyBorder="1"/>
    <xf numFmtId="0" fontId="3" fillId="0" borderId="6" xfId="0" applyFont="1" applyBorder="1"/>
    <xf numFmtId="0" fontId="1" fillId="0" borderId="6" xfId="0" applyFont="1" applyBorder="1"/>
    <xf numFmtId="0" fontId="4" fillId="0" borderId="6" xfId="0" applyFont="1" applyBorder="1"/>
    <xf numFmtId="0" fontId="5" fillId="0" borderId="6" xfId="0" applyFont="1" applyBorder="1"/>
    <xf numFmtId="6" fontId="2" fillId="0" borderId="8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/>
    <xf numFmtId="6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/>
    <xf numFmtId="0" fontId="2" fillId="0" borderId="6" xfId="0" applyFont="1" applyBorder="1"/>
    <xf numFmtId="6" fontId="6" fillId="0" borderId="7" xfId="0" applyNumberFormat="1" applyFont="1" applyBorder="1"/>
    <xf numFmtId="6" fontId="4" fillId="0" borderId="7" xfId="0" applyNumberFormat="1" applyFont="1" applyBorder="1"/>
    <xf numFmtId="6" fontId="7" fillId="0" borderId="7" xfId="0" applyNumberFormat="1" applyFont="1" applyBorder="1"/>
    <xf numFmtId="0" fontId="8" fillId="0" borderId="6" xfId="0" applyFont="1" applyBorder="1"/>
    <xf numFmtId="9" fontId="8" fillId="0" borderId="0" xfId="0" applyNumberFormat="1" applyFont="1"/>
    <xf numFmtId="0" fontId="9" fillId="0" borderId="6" xfId="0" applyFont="1" applyBorder="1"/>
    <xf numFmtId="9" fontId="9" fillId="0" borderId="0" xfId="0" applyNumberFormat="1" applyFont="1"/>
    <xf numFmtId="9" fontId="4" fillId="0" borderId="0" xfId="0" applyNumberFormat="1" applyFont="1"/>
    <xf numFmtId="0" fontId="7" fillId="0" borderId="6" xfId="0" applyFont="1" applyBorder="1"/>
    <xf numFmtId="9" fontId="7" fillId="0" borderId="0" xfId="0" applyNumberFormat="1" applyFont="1"/>
    <xf numFmtId="0" fontId="10" fillId="0" borderId="6" xfId="0" applyFont="1" applyBorder="1"/>
    <xf numFmtId="9" fontId="10" fillId="0" borderId="0" xfId="0" applyNumberFormat="1" applyFont="1"/>
    <xf numFmtId="0" fontId="11" fillId="0" borderId="6" xfId="0" applyFont="1" applyBorder="1"/>
    <xf numFmtId="9" fontId="11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6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6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6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6" fontId="10" fillId="0" borderId="0" xfId="0" applyNumberFormat="1" applyFont="1" applyAlignment="1">
      <alignment horizontal="center" vertical="center"/>
    </xf>
    <xf numFmtId="0" fontId="2" fillId="0" borderId="12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A800"/>
      <color rgb="FFFFD319"/>
      <color rgb="FFF2C400"/>
      <color rgb="FFFFD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84-4015-B7E9-0324CC6ED9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75-4470-AA9B-1AC6950D0515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F84-4015-B7E9-0324CC6ED926}"/>
              </c:ext>
            </c:extLst>
          </c:dPt>
          <c:dPt>
            <c:idx val="3"/>
            <c:bubble3D val="0"/>
            <c:spPr>
              <a:solidFill>
                <a:srgbClr val="F2C4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84-4015-B7E9-0324CC6ED926}"/>
              </c:ext>
            </c:extLst>
          </c:dPt>
          <c:cat>
            <c:strRef>
              <c:f>Sheet1!$G$10:$G$13</c:f>
              <c:strCache>
                <c:ptCount val="4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</c:strCache>
            </c:strRef>
          </c:cat>
          <c:val>
            <c:numRef>
              <c:f>Sheet1!$H$10:$H$13</c:f>
              <c:numCache>
                <c:formatCode>General</c:formatCode>
                <c:ptCount val="4"/>
                <c:pt idx="0">
                  <c:v>6</c:v>
                </c:pt>
                <c:pt idx="1">
                  <c:v>14</c:v>
                </c:pt>
                <c:pt idx="2">
                  <c:v>22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4-4015-B7E9-0324CC6ED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253280839895"/>
          <c:y val="0.84780037911927675"/>
          <c:w val="0.49327099737532809"/>
          <c:h val="0.12442184310294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C0B-46FF-9522-4706C9C9617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0B-46FF-9522-4706C9C9617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C0B-46FF-9522-4706C9C96172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0B-46FF-9522-4706C9C96172}"/>
              </c:ext>
            </c:extLst>
          </c:dPt>
          <c:dPt>
            <c:idx val="4"/>
            <c:bubble3D val="0"/>
            <c:spPr>
              <a:solidFill>
                <a:srgbClr val="FFD31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C0B-46FF-9522-4706C9C96172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0B-46FF-9522-4706C9C9617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3118866-B360-4E24-A97D-DA7CDE00F16B}" type="CATEGORYNAME">
                      <a:rPr lang="en-US">
                        <a:solidFill>
                          <a:schemeClr val="accent6"/>
                        </a:solidFill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CDF8B0AE-CD28-413A-ABD2-AC43ED901A4A}" type="PERCENTAGE">
                      <a:rPr lang="en-US" baseline="0">
                        <a:solidFill>
                          <a:schemeClr val="accent6"/>
                        </a:solidFill>
                      </a:rPr>
                      <a:pPr>
                        <a:defRPr/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C0B-46FF-9522-4706C9C96172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B02D464-33D1-42A6-BD48-F41AF07E679B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9E49929C-D7D5-4112-B842-1940E7394517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C0B-46FF-9522-4706C9C96172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792721-297A-4DB6-BD9C-E77D37EAE300}" type="CATEGORYNAME">
                      <a:rPr lang="en-US">
                        <a:solidFill>
                          <a:schemeClr val="accent2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C43D097F-251E-431D-B503-C350C6EDCD01}" type="PERCENTAGE">
                      <a:rPr lang="en-US" baseline="0">
                        <a:solidFill>
                          <a:schemeClr val="accent2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C0B-46FF-9522-4706C9C96172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D2CF4B-418F-4295-8EA8-FDA0EFC3FD3D}" type="CATEGORYNAME"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CE1CDE32-6A06-478C-B131-230A16D41BD2}" type="PERCENTAGE">
                      <a:rPr lang="en-US" baseline="0">
                        <a:solidFill>
                          <a:schemeClr val="bg2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C0B-46FF-9522-4706C9C9617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3F5C5DA-AB03-4C37-A59F-1BBFDB789210}" type="CATEGORYNAME">
                      <a:rPr lang="en-US">
                        <a:solidFill>
                          <a:srgbClr val="D0A8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E516B61C-C9E8-446E-A917-C2D07489CACD}" type="PERCENTAGE">
                      <a:rPr lang="en-US" baseline="0">
                        <a:solidFill>
                          <a:srgbClr val="D0A8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C0B-46FF-9522-4706C9C9617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C0B-46FF-9522-4706C9C9617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Sheet1!$G$23:$G$28</c:f>
              <c:strCache>
                <c:ptCount val="6"/>
                <c:pt idx="0">
                  <c:v>PSLs</c:v>
                </c:pt>
                <c:pt idx="1">
                  <c:v>Contingency</c:v>
                </c:pt>
                <c:pt idx="2">
                  <c:v>Exclusive</c:v>
                </c:pt>
                <c:pt idx="3">
                  <c:v>Retained</c:v>
                </c:pt>
                <c:pt idx="4">
                  <c:v>Contract</c:v>
                </c:pt>
                <c:pt idx="5">
                  <c:v>Evergreen</c:v>
                </c:pt>
              </c:strCache>
            </c:strRef>
          </c:cat>
          <c:val>
            <c:numRef>
              <c:f>Sheet1!$H$23:$H$28</c:f>
              <c:numCache>
                <c:formatCode>0%</c:formatCode>
                <c:ptCount val="6"/>
                <c:pt idx="0">
                  <c:v>0.32</c:v>
                </c:pt>
                <c:pt idx="1">
                  <c:v>0.1</c:v>
                </c:pt>
                <c:pt idx="2">
                  <c:v>0.14000000000000001</c:v>
                </c:pt>
                <c:pt idx="3">
                  <c:v>0.1</c:v>
                </c:pt>
                <c:pt idx="4">
                  <c:v>0.24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B-46FF-9522-4706C9C9617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Sheet1!$R$8</c:f>
              <c:strCache>
                <c:ptCount val="1"/>
                <c:pt idx="0">
                  <c:v>This month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Sheet1!$S$8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1-44E6-9290-59BF6AA534B7}"/>
            </c:ext>
          </c:extLst>
        </c:ser>
        <c:ser>
          <c:idx val="1"/>
          <c:order val="1"/>
          <c:tx>
            <c:strRef>
              <c:f>Sheet1!$R$9</c:f>
              <c:strCache>
                <c:ptCount val="1"/>
                <c:pt idx="0">
                  <c:v>Last Month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Sheet1!$S$9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1-44E6-9290-59BF6AA534B7}"/>
            </c:ext>
          </c:extLst>
        </c:ser>
        <c:ser>
          <c:idx val="2"/>
          <c:order val="2"/>
          <c:tx>
            <c:strRef>
              <c:f>Sheet1!$R$10</c:f>
              <c:strCache>
                <c:ptCount val="1"/>
                <c:pt idx="0">
                  <c:v>3 Month Rolling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71-44E6-9290-59BF6AA534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Sheet1!$S$10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71-44E6-9290-59BF6AA534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64912415"/>
        <c:axId val="1864910015"/>
      </c:barChart>
      <c:catAx>
        <c:axId val="186491241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64910015"/>
        <c:crosses val="autoZero"/>
        <c:auto val="1"/>
        <c:lblAlgn val="ctr"/>
        <c:lblOffset val="100"/>
        <c:noMultiLvlLbl val="0"/>
      </c:catAx>
      <c:valAx>
        <c:axId val="186491001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64912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accent1">
              <a:alpha val="98000"/>
            </a:schemeClr>
          </a:solidFill>
        </a:ln>
        <a:effectLst/>
      </c:spPr>
      <c:txPr>
        <a:bodyPr rot="0" spcFirstLastPara="1" vertOverflow="ellipsis" vert="horz" wrap="square" anchor="b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EE-48F4-B23E-3ACA0789E1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EE-48F4-B23E-3ACA0789E145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A8-4B39-B30A-EC3ACAA64F81}"/>
              </c:ext>
            </c:extLst>
          </c:dPt>
          <c:cat>
            <c:strRef>
              <c:f>Sheet1!$R$22:$R$24</c:f>
              <c:strCache>
                <c:ptCount val="3"/>
                <c:pt idx="0">
                  <c:v>Above the Funnel</c:v>
                </c:pt>
                <c:pt idx="1">
                  <c:v>In the Funnel</c:v>
                </c:pt>
                <c:pt idx="2">
                  <c:v>Ready to Close</c:v>
                </c:pt>
              </c:strCache>
            </c:strRef>
          </c:cat>
          <c:val>
            <c:numRef>
              <c:f>Sheet1!$S$22:$S$24</c:f>
              <c:numCache>
                <c:formatCode>"£"#,##0_);[Red]\("£"#,##0\)</c:formatCode>
                <c:ptCount val="3"/>
                <c:pt idx="0">
                  <c:v>2376433</c:v>
                </c:pt>
                <c:pt idx="1">
                  <c:v>1627882</c:v>
                </c:pt>
                <c:pt idx="2">
                  <c:v>874930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8-4B39-B30A-EC3ACAA64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7937</xdr:colOff>
      <xdr:row>6</xdr:row>
      <xdr:rowOff>230186</xdr:rowOff>
    </xdr:from>
    <xdr:to>
      <xdr:col>15</xdr:col>
      <xdr:colOff>1015999</xdr:colOff>
      <xdr:row>15</xdr:row>
      <xdr:rowOff>7937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80864B7-9D4E-8F13-C4A0-DCCB55528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6162</xdr:colOff>
      <xdr:row>18</xdr:row>
      <xdr:rowOff>85213</xdr:rowOff>
    </xdr:from>
    <xdr:to>
      <xdr:col>15</xdr:col>
      <xdr:colOff>697249</xdr:colOff>
      <xdr:row>32</xdr:row>
      <xdr:rowOff>46083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F12B393-0FD9-4720-ABE0-2A3FD10FE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1150937</xdr:colOff>
      <xdr:row>7</xdr:row>
      <xdr:rowOff>103188</xdr:rowOff>
    </xdr:from>
    <xdr:to>
      <xdr:col>17</xdr:col>
      <xdr:colOff>2159000</xdr:colOff>
      <xdr:row>7</xdr:row>
      <xdr:rowOff>111125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8A0AD37A-3180-C3A1-0311-B44874F3C12F}"/>
            </a:ext>
          </a:extLst>
        </xdr:cNvPr>
        <xdr:cNvCxnSpPr/>
      </xdr:nvCxnSpPr>
      <xdr:spPr>
        <a:xfrm flipV="1">
          <a:off x="13017500" y="706438"/>
          <a:ext cx="1008063" cy="7937"/>
        </a:xfrm>
        <a:prstGeom prst="straightConnector1">
          <a:avLst/>
        </a:prstGeom>
        <a:ln>
          <a:solidFill>
            <a:schemeClr val="accent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1144586</xdr:colOff>
      <xdr:row>8</xdr:row>
      <xdr:rowOff>104776</xdr:rowOff>
    </xdr:from>
    <xdr:to>
      <xdr:col>17</xdr:col>
      <xdr:colOff>2152649</xdr:colOff>
      <xdr:row>8</xdr:row>
      <xdr:rowOff>112713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776D0C8B-68F1-4532-843B-F734AF30DA73}"/>
            </a:ext>
          </a:extLst>
        </xdr:cNvPr>
        <xdr:cNvCxnSpPr/>
      </xdr:nvCxnSpPr>
      <xdr:spPr>
        <a:xfrm flipV="1">
          <a:off x="13011149" y="1104901"/>
          <a:ext cx="1008063" cy="7937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1138237</xdr:colOff>
      <xdr:row>9</xdr:row>
      <xdr:rowOff>106363</xdr:rowOff>
    </xdr:from>
    <xdr:to>
      <xdr:col>17</xdr:col>
      <xdr:colOff>2146300</xdr:colOff>
      <xdr:row>9</xdr:row>
      <xdr:rowOff>114300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0F26850-8AEC-4BF6-9024-92AC55E46B07}"/>
            </a:ext>
          </a:extLst>
        </xdr:cNvPr>
        <xdr:cNvCxnSpPr/>
      </xdr:nvCxnSpPr>
      <xdr:spPr>
        <a:xfrm flipV="1">
          <a:off x="13004800" y="1304926"/>
          <a:ext cx="1008063" cy="7937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23812</xdr:colOff>
      <xdr:row>10</xdr:row>
      <xdr:rowOff>79375</xdr:rowOff>
    </xdr:from>
    <xdr:to>
      <xdr:col>18</xdr:col>
      <xdr:colOff>817562</xdr:colOff>
      <xdr:row>17</xdr:row>
      <xdr:rowOff>127001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B750E70-DE49-D268-D641-BA5E25E3E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121408</xdr:colOff>
      <xdr:row>24</xdr:row>
      <xdr:rowOff>156885</xdr:rowOff>
    </xdr:from>
    <xdr:to>
      <xdr:col>18</xdr:col>
      <xdr:colOff>732279</xdr:colOff>
      <xdr:row>32</xdr:row>
      <xdr:rowOff>14498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1030740-797F-0C52-4937-070027934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124407</xdr:colOff>
      <xdr:row>0</xdr:row>
      <xdr:rowOff>147735</xdr:rowOff>
    </xdr:from>
    <xdr:to>
      <xdr:col>3</xdr:col>
      <xdr:colOff>69979</xdr:colOff>
      <xdr:row>4</xdr:row>
      <xdr:rowOff>105295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32FF51-E9CD-011E-A8D0-B3920CE1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07" y="147735"/>
          <a:ext cx="1780592" cy="704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CABC-C933-4C2A-A6B5-FB9C9B7465DC}">
  <dimension ref="B5:T42"/>
  <sheetViews>
    <sheetView tabSelected="1" zoomScale="70" zoomScaleNormal="70" workbookViewId="0">
      <selection activeCell="G2" sqref="G2"/>
    </sheetView>
  </sheetViews>
  <sheetFormatPr defaultRowHeight="14.4" x14ac:dyDescent="0.3"/>
  <cols>
    <col min="2" max="2" width="5.77734375" customWidth="1"/>
    <col min="3" max="3" width="12.109375" customWidth="1"/>
    <col min="4" max="4" width="19.6640625" customWidth="1"/>
    <col min="5" max="5" width="14.33203125" bestFit="1" customWidth="1"/>
    <col min="6" max="6" width="5.33203125" customWidth="1"/>
    <col min="7" max="7" width="12.21875" bestFit="1" customWidth="1"/>
    <col min="8" max="8" width="10.109375" bestFit="1" customWidth="1"/>
    <col min="9" max="9" width="5.33203125" customWidth="1"/>
    <col min="10" max="10" width="9.88671875" customWidth="1"/>
    <col min="11" max="11" width="5.33203125" customWidth="1"/>
    <col min="12" max="12" width="15.5546875" bestFit="1" customWidth="1"/>
    <col min="16" max="16" width="17.33203125" bestFit="1" customWidth="1"/>
    <col min="17" max="17" width="5.33203125" customWidth="1"/>
    <col min="18" max="18" width="38.77734375" bestFit="1" customWidth="1"/>
    <col min="19" max="19" width="12.6640625" customWidth="1"/>
    <col min="20" max="20" width="10.109375" bestFit="1" customWidth="1"/>
    <col min="21" max="21" width="3" bestFit="1" customWidth="1"/>
  </cols>
  <sheetData>
    <row r="5" spans="2:19" ht="15" thickBot="1" x14ac:dyDescent="0.35">
      <c r="C5" s="4"/>
      <c r="D5" s="4"/>
      <c r="E5" s="4"/>
    </row>
    <row r="6" spans="2:19" x14ac:dyDescent="0.3">
      <c r="B6" s="5"/>
      <c r="C6" s="6"/>
      <c r="D6" s="6"/>
      <c r="E6" s="7"/>
      <c r="G6" s="5"/>
      <c r="H6" s="6"/>
      <c r="I6" s="6"/>
      <c r="J6" s="6"/>
      <c r="K6" s="6"/>
      <c r="L6" s="6"/>
      <c r="M6" s="6"/>
      <c r="N6" s="6"/>
      <c r="O6" s="6"/>
      <c r="P6" s="7"/>
      <c r="R6" s="5"/>
      <c r="S6" s="7"/>
    </row>
    <row r="7" spans="2:19" ht="18" x14ac:dyDescent="0.35">
      <c r="B7" s="8"/>
      <c r="C7" s="19" t="s">
        <v>0</v>
      </c>
      <c r="E7" s="9"/>
      <c r="G7" s="23" t="s">
        <v>1</v>
      </c>
      <c r="P7" s="9"/>
      <c r="R7" s="23" t="s">
        <v>2</v>
      </c>
      <c r="S7" s="9"/>
    </row>
    <row r="8" spans="2:19" ht="15.6" x14ac:dyDescent="0.3">
      <c r="B8" s="8"/>
      <c r="D8" s="62" t="s">
        <v>3</v>
      </c>
      <c r="E8" s="63"/>
      <c r="G8" s="8"/>
      <c r="P8" s="9"/>
      <c r="R8" s="24" t="s">
        <v>4</v>
      </c>
      <c r="S8" s="17">
        <v>11</v>
      </c>
    </row>
    <row r="9" spans="2:19" ht="15.6" x14ac:dyDescent="0.3">
      <c r="B9" s="8"/>
      <c r="D9" s="3" t="s">
        <v>5</v>
      </c>
      <c r="E9" s="10" t="s">
        <v>6</v>
      </c>
      <c r="G9" s="34"/>
      <c r="H9" s="16" t="s">
        <v>8</v>
      </c>
      <c r="I9" s="14"/>
      <c r="J9" s="16" t="s">
        <v>7</v>
      </c>
      <c r="K9" s="14"/>
      <c r="L9" s="16" t="s">
        <v>9</v>
      </c>
      <c r="P9" s="9"/>
      <c r="R9" s="25" t="s">
        <v>40</v>
      </c>
      <c r="S9" s="17">
        <v>24</v>
      </c>
    </row>
    <row r="10" spans="2:19" ht="15.6" x14ac:dyDescent="0.3">
      <c r="B10" s="8"/>
      <c r="C10" s="14" t="s">
        <v>10</v>
      </c>
      <c r="D10" s="15">
        <v>125467</v>
      </c>
      <c r="E10" s="28">
        <f>(D10/D21)*100</f>
        <v>22.720432580434284</v>
      </c>
      <c r="G10" s="40" t="s">
        <v>11</v>
      </c>
      <c r="H10" s="49">
        <v>6</v>
      </c>
      <c r="I10" s="50"/>
      <c r="J10" s="51">
        <v>80000</v>
      </c>
      <c r="K10" s="50"/>
      <c r="L10" s="51">
        <v>480000</v>
      </c>
      <c r="P10" s="9"/>
      <c r="R10" s="26" t="s">
        <v>3</v>
      </c>
      <c r="S10" s="17">
        <v>58</v>
      </c>
    </row>
    <row r="11" spans="2:19" ht="15.6" x14ac:dyDescent="0.3">
      <c r="B11" s="8"/>
      <c r="C11" s="14" t="s">
        <v>12</v>
      </c>
      <c r="D11" s="15">
        <v>89654</v>
      </c>
      <c r="E11" s="28">
        <f>(D11/D21)*100</f>
        <v>16.235166717672815</v>
      </c>
      <c r="G11" s="25" t="s">
        <v>13</v>
      </c>
      <c r="H11" s="52">
        <v>14</v>
      </c>
      <c r="I11" s="53"/>
      <c r="J11" s="54">
        <v>40000</v>
      </c>
      <c r="K11" s="53"/>
      <c r="L11" s="54">
        <v>560000</v>
      </c>
      <c r="P11" s="9"/>
      <c r="R11" s="8"/>
      <c r="S11" s="9"/>
    </row>
    <row r="12" spans="2:19" ht="15.6" x14ac:dyDescent="0.3">
      <c r="B12" s="8"/>
      <c r="C12" s="14" t="s">
        <v>14</v>
      </c>
      <c r="D12" s="15">
        <v>45786</v>
      </c>
      <c r="E12" s="28">
        <f>(D12/D21)*100</f>
        <v>8.2912457150307581</v>
      </c>
      <c r="G12" s="43" t="s">
        <v>15</v>
      </c>
      <c r="H12" s="55">
        <v>22</v>
      </c>
      <c r="I12" s="56"/>
      <c r="J12" s="57">
        <v>15000</v>
      </c>
      <c r="K12" s="56"/>
      <c r="L12" s="57">
        <v>330000</v>
      </c>
      <c r="P12" s="9"/>
      <c r="R12" s="8"/>
      <c r="S12" s="9"/>
    </row>
    <row r="13" spans="2:19" ht="15.6" x14ac:dyDescent="0.3">
      <c r="B13" s="8"/>
      <c r="C13" s="14" t="s">
        <v>16</v>
      </c>
      <c r="D13" s="15">
        <v>63433</v>
      </c>
      <c r="E13" s="28">
        <f>(D13/D21)*100</f>
        <v>11.486886590694667</v>
      </c>
      <c r="G13" s="45" t="s">
        <v>17</v>
      </c>
      <c r="H13" s="58">
        <v>56</v>
      </c>
      <c r="I13" s="59"/>
      <c r="J13" s="60">
        <v>5000</v>
      </c>
      <c r="K13" s="59"/>
      <c r="L13" s="60">
        <v>280000</v>
      </c>
      <c r="P13" s="9"/>
      <c r="R13" s="8"/>
      <c r="S13" s="9"/>
    </row>
    <row r="14" spans="2:19" ht="15.6" x14ac:dyDescent="0.3">
      <c r="B14" s="8"/>
      <c r="C14" s="14" t="s">
        <v>18</v>
      </c>
      <c r="D14" s="15">
        <v>47699</v>
      </c>
      <c r="E14" s="28">
        <f>(D14/D21)*100</f>
        <v>8.6376649928199036</v>
      </c>
      <c r="G14" s="8"/>
      <c r="P14" s="9"/>
      <c r="R14" s="8"/>
      <c r="S14" s="9"/>
    </row>
    <row r="15" spans="2:19" ht="16.2" thickBot="1" x14ac:dyDescent="0.35">
      <c r="B15" s="8"/>
      <c r="C15" s="14" t="s">
        <v>19</v>
      </c>
      <c r="D15" s="15">
        <v>46755</v>
      </c>
      <c r="E15" s="28">
        <f>(D15/D21)*100</f>
        <v>8.4667189404242151</v>
      </c>
      <c r="G15" s="61" t="s">
        <v>20</v>
      </c>
      <c r="H15" s="29">
        <f>H10+H11+H12+H13</f>
        <v>98</v>
      </c>
      <c r="I15" s="21"/>
      <c r="J15" s="27">
        <f>J10+J11+J12+J13</f>
        <v>140000</v>
      </c>
      <c r="K15" s="22"/>
      <c r="L15" s="27">
        <f>L10+L11+L12+L13</f>
        <v>1650000</v>
      </c>
      <c r="P15" s="9"/>
      <c r="R15" s="8"/>
      <c r="S15" s="9"/>
    </row>
    <row r="16" spans="2:19" ht="16.8" thickTop="1" thickBot="1" x14ac:dyDescent="0.35">
      <c r="B16" s="8"/>
      <c r="C16" s="14" t="s">
        <v>21</v>
      </c>
      <c r="D16" s="15">
        <v>39564</v>
      </c>
      <c r="E16" s="28">
        <f>(D16/D21)*100</f>
        <v>7.1645228993464576</v>
      </c>
      <c r="G16" s="11"/>
      <c r="H16" s="4"/>
      <c r="I16" s="4"/>
      <c r="J16" s="4"/>
      <c r="K16" s="4"/>
      <c r="L16" s="4"/>
      <c r="M16" s="4"/>
      <c r="N16" s="4"/>
      <c r="O16" s="4"/>
      <c r="P16" s="13"/>
      <c r="R16" s="8"/>
      <c r="S16" s="9"/>
    </row>
    <row r="17" spans="2:19" ht="15.6" x14ac:dyDescent="0.3">
      <c r="B17" s="8"/>
      <c r="C17" s="14" t="s">
        <v>22</v>
      </c>
      <c r="D17" s="15">
        <v>36759</v>
      </c>
      <c r="E17" s="28">
        <f>(D17/D21)*100</f>
        <v>6.6565740889969778</v>
      </c>
      <c r="R17" s="8"/>
      <c r="S17" s="9"/>
    </row>
    <row r="18" spans="2:19" ht="16.2" thickBot="1" x14ac:dyDescent="0.35">
      <c r="B18" s="8"/>
      <c r="C18" s="14" t="s">
        <v>23</v>
      </c>
      <c r="D18" s="15">
        <v>29658</v>
      </c>
      <c r="E18" s="28">
        <f>(D18/D21)*100</f>
        <v>5.3706758707111826</v>
      </c>
      <c r="R18" s="11"/>
      <c r="S18" s="13"/>
    </row>
    <row r="19" spans="2:19" ht="16.2" thickBot="1" x14ac:dyDescent="0.35">
      <c r="B19" s="8"/>
      <c r="C19" s="14" t="s">
        <v>26</v>
      </c>
      <c r="D19" s="15">
        <v>27446</v>
      </c>
      <c r="E19" s="28">
        <f>(D19/D21)*100</f>
        <v>4.970111603868741</v>
      </c>
      <c r="G19" s="5"/>
      <c r="H19" s="6"/>
      <c r="I19" s="6"/>
      <c r="J19" s="6"/>
      <c r="K19" s="6"/>
      <c r="L19" s="6"/>
      <c r="M19" s="6"/>
      <c r="N19" s="6"/>
      <c r="O19" s="6"/>
      <c r="P19" s="7"/>
    </row>
    <row r="20" spans="2:19" ht="15.6" x14ac:dyDescent="0.3">
      <c r="B20" s="8"/>
      <c r="C20" s="14"/>
      <c r="D20" s="16"/>
      <c r="E20" s="17"/>
      <c r="G20" s="8"/>
      <c r="P20" s="9"/>
      <c r="R20" s="5"/>
      <c r="S20" s="7"/>
    </row>
    <row r="21" spans="2:19" ht="18.600000000000001" thickBot="1" x14ac:dyDescent="0.4">
      <c r="B21" s="20"/>
      <c r="C21" s="18" t="s">
        <v>20</v>
      </c>
      <c r="D21" s="27">
        <f>D10+D11+D12+D13+D14+D15+D16+D17+D18+D19</f>
        <v>552221</v>
      </c>
      <c r="E21" s="29">
        <f>E10+E11+E12+E13+E14+E15+E16+E17+E18+E19</f>
        <v>100</v>
      </c>
      <c r="G21" s="8"/>
      <c r="P21" s="9"/>
      <c r="R21" s="23" t="s">
        <v>24</v>
      </c>
      <c r="S21" s="9"/>
    </row>
    <row r="22" spans="2:19" ht="16.8" thickTop="1" thickBot="1" x14ac:dyDescent="0.35">
      <c r="B22" s="11"/>
      <c r="C22" s="4"/>
      <c r="D22" s="12"/>
      <c r="E22" s="13"/>
      <c r="G22" s="8"/>
      <c r="P22" s="9"/>
      <c r="R22" s="34" t="s">
        <v>27</v>
      </c>
      <c r="S22" s="35">
        <v>2376433</v>
      </c>
    </row>
    <row r="23" spans="2:19" ht="16.2" thickBot="1" x14ac:dyDescent="0.35">
      <c r="G23" s="38" t="s">
        <v>28</v>
      </c>
      <c r="H23" s="39">
        <v>0.32</v>
      </c>
      <c r="P23" s="9"/>
      <c r="R23" s="34" t="s">
        <v>29</v>
      </c>
      <c r="S23" s="36">
        <v>1627882</v>
      </c>
    </row>
    <row r="24" spans="2:19" ht="15.6" x14ac:dyDescent="0.3">
      <c r="B24" s="5"/>
      <c r="C24" s="6"/>
      <c r="D24" s="6"/>
      <c r="E24" s="7"/>
      <c r="G24" s="40" t="s">
        <v>25</v>
      </c>
      <c r="H24" s="41">
        <v>0.1</v>
      </c>
      <c r="P24" s="9"/>
      <c r="R24" s="34" t="s">
        <v>30</v>
      </c>
      <c r="S24" s="37">
        <v>874930</v>
      </c>
    </row>
    <row r="25" spans="2:19" ht="18" x14ac:dyDescent="0.35">
      <c r="B25" s="8"/>
      <c r="C25" s="19" t="s">
        <v>31</v>
      </c>
      <c r="E25" s="33" t="s">
        <v>6</v>
      </c>
      <c r="G25" s="25" t="s">
        <v>37</v>
      </c>
      <c r="H25" s="42">
        <v>0.14000000000000001</v>
      </c>
      <c r="P25" s="9"/>
      <c r="R25" s="8"/>
      <c r="S25" s="9"/>
    </row>
    <row r="26" spans="2:19" ht="18" x14ac:dyDescent="0.35">
      <c r="B26" s="8"/>
      <c r="C26" s="19"/>
      <c r="E26" s="9"/>
      <c r="G26" s="43" t="s">
        <v>38</v>
      </c>
      <c r="H26" s="44">
        <v>0.1</v>
      </c>
      <c r="K26" s="2"/>
      <c r="P26" s="9"/>
      <c r="R26" s="8"/>
      <c r="S26" s="9"/>
    </row>
    <row r="27" spans="2:19" ht="15.6" x14ac:dyDescent="0.3">
      <c r="B27" s="8"/>
      <c r="C27" s="14" t="s">
        <v>32</v>
      </c>
      <c r="D27" s="15">
        <v>364887</v>
      </c>
      <c r="E27" s="28">
        <f>(D27/D32)*100</f>
        <v>22.114363636363638</v>
      </c>
      <c r="G27" s="45" t="s">
        <v>39</v>
      </c>
      <c r="H27" s="46">
        <v>0.24</v>
      </c>
      <c r="P27" s="9"/>
      <c r="R27" s="8"/>
      <c r="S27" s="9"/>
    </row>
    <row r="28" spans="2:19" ht="15.6" x14ac:dyDescent="0.3">
      <c r="B28" s="8"/>
      <c r="C28" s="14" t="s">
        <v>33</v>
      </c>
      <c r="D28" s="15">
        <v>746322</v>
      </c>
      <c r="E28" s="28">
        <f>(D28/D32)*100</f>
        <v>45.231636363636362</v>
      </c>
      <c r="G28" s="47" t="s">
        <v>34</v>
      </c>
      <c r="H28" s="48">
        <v>0.1</v>
      </c>
      <c r="P28" s="9"/>
      <c r="R28" s="8"/>
      <c r="S28" s="9"/>
    </row>
    <row r="29" spans="2:19" ht="15.6" x14ac:dyDescent="0.3">
      <c r="B29" s="8"/>
      <c r="C29" s="14" t="s">
        <v>35</v>
      </c>
      <c r="D29" s="15">
        <v>218791</v>
      </c>
      <c r="E29" s="28">
        <f>(D29/D32)*100</f>
        <v>13.260060606060605</v>
      </c>
      <c r="G29" s="8"/>
      <c r="P29" s="9"/>
      <c r="R29" s="8"/>
      <c r="S29" s="9"/>
    </row>
    <row r="30" spans="2:19" ht="15.6" x14ac:dyDescent="0.3">
      <c r="B30" s="8"/>
      <c r="C30" s="14" t="s">
        <v>36</v>
      </c>
      <c r="D30" s="15">
        <v>320000</v>
      </c>
      <c r="E30" s="28">
        <f>(D30/D32)*100</f>
        <v>19.393939393939394</v>
      </c>
      <c r="G30" s="8"/>
      <c r="P30" s="9"/>
      <c r="R30" s="8"/>
      <c r="S30" s="9"/>
    </row>
    <row r="31" spans="2:19" x14ac:dyDescent="0.3">
      <c r="B31" s="8"/>
      <c r="E31" s="9"/>
      <c r="G31" s="8"/>
      <c r="K31" s="1"/>
      <c r="P31" s="9"/>
      <c r="R31" s="8"/>
      <c r="S31" s="9"/>
    </row>
    <row r="32" spans="2:19" ht="16.2" thickBot="1" x14ac:dyDescent="0.35">
      <c r="B32" s="20"/>
      <c r="C32" s="30" t="s">
        <v>20</v>
      </c>
      <c r="D32" s="31">
        <f>D27+D28+D29+D30</f>
        <v>1650000</v>
      </c>
      <c r="E32" s="32">
        <f>E27+E28+E29+E30</f>
        <v>100</v>
      </c>
      <c r="G32" s="8"/>
      <c r="K32" s="1"/>
      <c r="P32" s="9"/>
      <c r="R32" s="8"/>
      <c r="S32" s="9"/>
    </row>
    <row r="33" spans="2:20" ht="15.6" thickTop="1" thickBot="1" x14ac:dyDescent="0.35">
      <c r="B33" s="11"/>
      <c r="C33" s="4"/>
      <c r="D33" s="4"/>
      <c r="E33" s="13"/>
      <c r="G33" s="11"/>
      <c r="H33" s="4"/>
      <c r="I33" s="4"/>
      <c r="J33" s="4"/>
      <c r="K33" s="4"/>
      <c r="L33" s="4"/>
      <c r="M33" s="4"/>
      <c r="N33" s="4"/>
      <c r="O33" s="4"/>
      <c r="P33" s="13"/>
      <c r="R33" s="11"/>
      <c r="S33" s="13"/>
    </row>
    <row r="34" spans="2:20" x14ac:dyDescent="0.3">
      <c r="I34" s="1"/>
    </row>
    <row r="35" spans="2:20" x14ac:dyDescent="0.3">
      <c r="K35" s="1"/>
      <c r="T35" s="2"/>
    </row>
    <row r="42" spans="2:20" x14ac:dyDescent="0.3">
      <c r="G42" s="1"/>
    </row>
  </sheetData>
  <mergeCells count="1">
    <mergeCell ref="D8:E8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74A88896DE0348A183215639F1BE84" ma:contentTypeVersion="18" ma:contentTypeDescription="Create a new document." ma:contentTypeScope="" ma:versionID="0bfcfe4b60fc0ef83ae79fc0409b50da">
  <xsd:schema xmlns:xsd="http://www.w3.org/2001/XMLSchema" xmlns:xs="http://www.w3.org/2001/XMLSchema" xmlns:p="http://schemas.microsoft.com/office/2006/metadata/properties" xmlns:ns2="1f50e1dc-f777-4b8b-8b64-c6c2ff41a10e" xmlns:ns3="0019aef5-c9b0-45d4-b97b-2127d6f6d8dc" targetNamespace="http://schemas.microsoft.com/office/2006/metadata/properties" ma:root="true" ma:fieldsID="7364bf8387a834c6b02528b37e726308" ns2:_="" ns3:_="">
    <xsd:import namespace="1f50e1dc-f777-4b8b-8b64-c6c2ff41a10e"/>
    <xsd:import namespace="0019aef5-c9b0-45d4-b97b-2127d6f6d8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0e1dc-f777-4b8b-8b64-c6c2ff41a1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c492543-9675-421e-b274-b987c15941d9}" ma:internalName="TaxCatchAll" ma:showField="CatchAllData" ma:web="1f50e1dc-f777-4b8b-8b64-c6c2ff41a1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9aef5-c9b0-45d4-b97b-2127d6f6d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5d2710-d95a-4b2b-b224-737ac8eba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0e1dc-f777-4b8b-8b64-c6c2ff41a10e" xsi:nil="true"/>
    <lcf76f155ced4ddcb4097134ff3c332f xmlns="0019aef5-c9b0-45d4-b97b-2127d6f6d8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BA94C4-4F66-405D-B8EB-817DB475C01C}"/>
</file>

<file path=customXml/itemProps2.xml><?xml version="1.0" encoding="utf-8"?>
<ds:datastoreItem xmlns:ds="http://schemas.openxmlformats.org/officeDocument/2006/customXml" ds:itemID="{BA95A76D-A3F3-4C84-A776-DD8A47D2582D}"/>
</file>

<file path=customXml/itemProps3.xml><?xml version="1.0" encoding="utf-8"?>
<ds:datastoreItem xmlns:ds="http://schemas.openxmlformats.org/officeDocument/2006/customXml" ds:itemID="{C6362263-28F9-494C-B297-5978932738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Short</dc:creator>
  <cp:lastModifiedBy>Ashley Mason Smith</cp:lastModifiedBy>
  <dcterms:created xsi:type="dcterms:W3CDTF">2024-11-26T11:38:53Z</dcterms:created>
  <dcterms:modified xsi:type="dcterms:W3CDTF">2024-11-27T09:34:42Z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0x0101005774A88896DE0348A183215639F1BE84</vt:lpwstr>
  </property>
</Properties>
</file>